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4" i="1"/>
  <c r="B195"/>
  <c r="A195"/>
  <c r="J194"/>
  <c r="I194"/>
  <c r="H194"/>
  <c r="G194"/>
  <c r="B185"/>
  <c r="A185"/>
  <c r="B176"/>
  <c r="A176"/>
  <c r="J175"/>
  <c r="I175"/>
  <c r="H175"/>
  <c r="G175"/>
  <c r="B166"/>
  <c r="A166"/>
  <c r="B157"/>
  <c r="A157"/>
  <c r="J156"/>
  <c r="I156"/>
  <c r="H156"/>
  <c r="G156"/>
  <c r="B147"/>
  <c r="A147"/>
  <c r="B138"/>
  <c r="A138"/>
  <c r="J137"/>
  <c r="I137"/>
  <c r="H137"/>
  <c r="G137"/>
  <c r="B128"/>
  <c r="A128"/>
  <c r="B119"/>
  <c r="A119"/>
  <c r="J118"/>
  <c r="I118"/>
  <c r="H118"/>
  <c r="G118"/>
  <c r="B109"/>
  <c r="A109"/>
  <c r="B100"/>
  <c r="A100"/>
  <c r="J99"/>
  <c r="I99"/>
  <c r="H99"/>
  <c r="G99"/>
  <c r="B90"/>
  <c r="A90"/>
  <c r="B81"/>
  <c r="A81"/>
  <c r="J80"/>
  <c r="I80"/>
  <c r="H80"/>
  <c r="G80"/>
  <c r="B71"/>
  <c r="A71"/>
  <c r="B62"/>
  <c r="A62"/>
  <c r="J61"/>
  <c r="I61"/>
  <c r="H61"/>
  <c r="G61"/>
  <c r="B52"/>
  <c r="A52"/>
  <c r="B43"/>
  <c r="A43"/>
  <c r="J42"/>
  <c r="I42"/>
  <c r="H42"/>
  <c r="G42"/>
  <c r="B33"/>
  <c r="A33"/>
  <c r="B24"/>
  <c r="A24"/>
  <c r="J23"/>
  <c r="I23"/>
  <c r="H23"/>
  <c r="G23"/>
  <c r="B14"/>
  <c r="A14"/>
  <c r="L184" l="1"/>
  <c r="J184"/>
  <c r="J195" s="1"/>
  <c r="I184"/>
  <c r="I195" s="1"/>
  <c r="H184"/>
  <c r="H195" s="1"/>
  <c r="G184"/>
  <c r="G195" s="1"/>
  <c r="F195"/>
  <c r="L165"/>
  <c r="J165"/>
  <c r="J176" s="1"/>
  <c r="I165"/>
  <c r="I176" s="1"/>
  <c r="H165"/>
  <c r="H176" s="1"/>
  <c r="G165"/>
  <c r="G176" s="1"/>
  <c r="F165"/>
  <c r="F176" s="1"/>
  <c r="L146"/>
  <c r="J146"/>
  <c r="J157" s="1"/>
  <c r="I146"/>
  <c r="I157" s="1"/>
  <c r="H146"/>
  <c r="H157" s="1"/>
  <c r="G146"/>
  <c r="G157" s="1"/>
  <c r="F146"/>
  <c r="F157" s="1"/>
  <c r="L127"/>
  <c r="J127"/>
  <c r="J138" s="1"/>
  <c r="I127"/>
  <c r="I138" s="1"/>
  <c r="H127"/>
  <c r="H138" s="1"/>
  <c r="G127"/>
  <c r="G138" s="1"/>
  <c r="F127"/>
  <c r="L108"/>
  <c r="J108"/>
  <c r="J119" s="1"/>
  <c r="I108"/>
  <c r="I119" s="1"/>
  <c r="H108"/>
  <c r="H119" s="1"/>
  <c r="G108"/>
  <c r="G119" s="1"/>
  <c r="F108"/>
  <c r="L89"/>
  <c r="J89"/>
  <c r="J100" s="1"/>
  <c r="I89"/>
  <c r="I100" s="1"/>
  <c r="H89"/>
  <c r="H100" s="1"/>
  <c r="G89"/>
  <c r="G100" s="1"/>
  <c r="F89"/>
  <c r="F100" s="1"/>
  <c r="L70"/>
  <c r="J70"/>
  <c r="J81" s="1"/>
  <c r="I70"/>
  <c r="I81" s="1"/>
  <c r="H70"/>
  <c r="H81" s="1"/>
  <c r="G70"/>
  <c r="G81" s="1"/>
  <c r="F70"/>
  <c r="F81" s="1"/>
  <c r="L51"/>
  <c r="J51"/>
  <c r="J62" s="1"/>
  <c r="I51"/>
  <c r="I62" s="1"/>
  <c r="H51"/>
  <c r="H62" s="1"/>
  <c r="G51"/>
  <c r="G62" s="1"/>
  <c r="F51"/>
  <c r="F62" s="1"/>
  <c r="L32"/>
  <c r="J32"/>
  <c r="J43" s="1"/>
  <c r="I32"/>
  <c r="I43" s="1"/>
  <c r="H32"/>
  <c r="H43" s="1"/>
  <c r="G32"/>
  <c r="G43" s="1"/>
  <c r="F32"/>
  <c r="F43" s="1"/>
  <c r="L13"/>
  <c r="J13"/>
  <c r="I13"/>
  <c r="H13"/>
  <c r="G13"/>
  <c r="F13"/>
  <c r="G24" l="1"/>
  <c r="G196" s="1"/>
  <c r="H24"/>
  <c r="H196" s="1"/>
  <c r="F24"/>
  <c r="F196" s="1"/>
  <c r="J24"/>
  <c r="J196" s="1"/>
  <c r="I24"/>
  <c r="I196" s="1"/>
</calcChain>
</file>

<file path=xl/sharedStrings.xml><?xml version="1.0" encoding="utf-8"?>
<sst xmlns="http://schemas.openxmlformats.org/spreadsheetml/2006/main" count="431" uniqueCount="187">
  <si>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</si>
  <si>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</si>
  <si>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</si>
  <si>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</si>
  <si>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</si>
  <si>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</si>
  <si>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</si>
  <si>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</si>
  <si>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</si>
  <si>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</si>
  <si>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</si>
  <si>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</si>
  <si>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</si>
  <si>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</si>
  <si>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</si>
  <si>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</si>
  <si>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</si>
  <si>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</si>
  <si>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</si>
  <si>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</si>
  <si>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</si>
  <si>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</si>
  <si>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</si>
  <si>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</si>
  <si>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</si>
  <si>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</si>
  <si>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</si>
  <si>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</si>
  <si>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</si>
  <si>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</si>
  <si>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</si>
  <si>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</si>
  <si>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</si>
  <si>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</si>
  <si>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</si>
  <si>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</si>
  <si>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</si>
  <si>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</si>
  <si>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</si>
  <si>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пшеничный</t>
  </si>
  <si>
    <t>45р.00к.</t>
  </si>
  <si>
    <t>пшеничный</t>
  </si>
  <si>
    <t>10р.00к.</t>
  </si>
  <si>
    <t>компот из смеси сухофруктов</t>
  </si>
  <si>
    <t>11р.00к.</t>
  </si>
  <si>
    <t>9р.00к.</t>
  </si>
  <si>
    <t>каша гречневая рассыпчатая</t>
  </si>
  <si>
    <t>пюре картофельное</t>
  </si>
  <si>
    <t>директор МОУ " СОШ с. Мироновка"</t>
  </si>
  <si>
    <t>Бауман Н.А.</t>
  </si>
  <si>
    <t>МОУ " СОШ с. Мироновка"</t>
  </si>
  <si>
    <t>1/180</t>
  </si>
  <si>
    <t>54-7з</t>
  </si>
  <si>
    <t>8р.70к.</t>
  </si>
  <si>
    <t>суп из овощей</t>
  </si>
  <si>
    <t>1/250</t>
  </si>
  <si>
    <t>54-17с</t>
  </si>
  <si>
    <t>гречка отварная рассыпчатая</t>
  </si>
  <si>
    <t>1/150</t>
  </si>
  <si>
    <t>54-4г</t>
  </si>
  <si>
    <t>1/100</t>
  </si>
  <si>
    <t>54-25м</t>
  </si>
  <si>
    <t>24р.84 к.</t>
  </si>
  <si>
    <t>чай с сахаром</t>
  </si>
  <si>
    <t>1/200</t>
  </si>
  <si>
    <t>54-2г</t>
  </si>
  <si>
    <t>1р.43 к.</t>
  </si>
  <si>
    <t>яблоко</t>
  </si>
  <si>
    <t>пром.</t>
  </si>
  <si>
    <t>84р.97к</t>
  </si>
  <si>
    <t>84р.97к.</t>
  </si>
  <si>
    <t>помидор в нарезке</t>
  </si>
  <si>
    <t>54-Зз</t>
  </si>
  <si>
    <t>Щи  из свежей  капусты со сметаной</t>
  </si>
  <si>
    <t>1/60</t>
  </si>
  <si>
    <t>54-1с</t>
  </si>
  <si>
    <t>макароны отварные</t>
  </si>
  <si>
    <t>54-1г</t>
  </si>
  <si>
    <t>9р.61к.</t>
  </si>
  <si>
    <t>гуляш из говядины</t>
  </si>
  <si>
    <t>54-2м</t>
  </si>
  <si>
    <t>6р.60.к.</t>
  </si>
  <si>
    <t>21р.90 к.</t>
  </si>
  <si>
    <t>10р.10к.</t>
  </si>
  <si>
    <t>1р.50к.</t>
  </si>
  <si>
    <t>16р.50к.</t>
  </si>
  <si>
    <t>44р.30к.</t>
  </si>
  <si>
    <t>напиток из шиповника</t>
  </si>
  <si>
    <t>54-13хн</t>
  </si>
  <si>
    <t>8р.20к.</t>
  </si>
  <si>
    <t>21р.10к.</t>
  </si>
  <si>
    <t>91р.31к.</t>
  </si>
  <si>
    <t>винегрет с растительным  маслом</t>
  </si>
  <si>
    <t>54-16з</t>
  </si>
  <si>
    <t>8р.04к.</t>
  </si>
  <si>
    <t>1/250/12,5</t>
  </si>
  <si>
    <t>54-3с</t>
  </si>
  <si>
    <t>25р.80к.</t>
  </si>
  <si>
    <t>плов с курицей</t>
  </si>
  <si>
    <t>54-1214</t>
  </si>
  <si>
    <t>67р.30к.</t>
  </si>
  <si>
    <t>компот из кураги</t>
  </si>
  <si>
    <t>54-2хн</t>
  </si>
  <si>
    <t>9р.70к.</t>
  </si>
  <si>
    <t>112р.34к.</t>
  </si>
  <si>
    <t>горошек зелёный</t>
  </si>
  <si>
    <t>54-20з</t>
  </si>
  <si>
    <t>борщ с капустой и картофелем со сметаной</t>
  </si>
  <si>
    <t>рассольник " Ленинградский" со сметаной</t>
  </si>
  <si>
    <t>1/250/1,25</t>
  </si>
  <si>
    <t>54-2с</t>
  </si>
  <si>
    <t>27р.30к.</t>
  </si>
  <si>
    <t>каша перловая</t>
  </si>
  <si>
    <t>54-5г</t>
  </si>
  <si>
    <t>8р.41к.</t>
  </si>
  <si>
    <t>курица отварная</t>
  </si>
  <si>
    <t>1/130</t>
  </si>
  <si>
    <t>54-21м</t>
  </si>
  <si>
    <t>24р.10к.</t>
  </si>
  <si>
    <t>54-2гн</t>
  </si>
  <si>
    <t>1р.43к.</t>
  </si>
  <si>
    <t>72р.74к.</t>
  </si>
  <si>
    <t>огурец в нарезке</t>
  </si>
  <si>
    <t>1/80</t>
  </si>
  <si>
    <t>54-2з</t>
  </si>
  <si>
    <t>суп картофельный с макаронными изделиями</t>
  </si>
  <si>
    <t>54-7с</t>
  </si>
  <si>
    <t>21р.00к.</t>
  </si>
  <si>
    <t>горошница</t>
  </si>
  <si>
    <t>54-21г</t>
  </si>
  <si>
    <t>3р.60к.</t>
  </si>
  <si>
    <t>котлета из говядины</t>
  </si>
  <si>
    <t>1\90</t>
  </si>
  <si>
    <t>54-4м</t>
  </si>
  <si>
    <t>37р.00 к.</t>
  </si>
  <si>
    <t>54-1хн</t>
  </si>
  <si>
    <t>10р.40к.</t>
  </si>
  <si>
    <t>82р.50к.</t>
  </si>
  <si>
    <t>82р.50 к.</t>
  </si>
  <si>
    <t>салат из свеклы отварной с яблоком</t>
  </si>
  <si>
    <t>54-13з</t>
  </si>
  <si>
    <t>суп гороховый</t>
  </si>
  <si>
    <t>54-8с</t>
  </si>
  <si>
    <t>18р.80 к.</t>
  </si>
  <si>
    <t>бефстроганов из говядины</t>
  </si>
  <si>
    <t>54-1м</t>
  </si>
  <si>
    <t>51р.06к.</t>
  </si>
  <si>
    <t>хлеб пшеничный</t>
  </si>
  <si>
    <t>93р.89к.</t>
  </si>
  <si>
    <t>салат из морковии яблок</t>
  </si>
  <si>
    <t>54-11з</t>
  </si>
  <si>
    <t>5р.20к.</t>
  </si>
  <si>
    <t>борщ со свежей капустой и картофелем, со сметаной</t>
  </si>
  <si>
    <t>плов из отварной говядины</t>
  </si>
  <si>
    <t>54-11м</t>
  </si>
  <si>
    <t>48р.05 к.</t>
  </si>
  <si>
    <t>102р.75к.</t>
  </si>
  <si>
    <t>йогурт</t>
  </si>
  <si>
    <t>11р.80к.</t>
  </si>
  <si>
    <t>54-1з</t>
  </si>
  <si>
    <t>рагу из курицы</t>
  </si>
  <si>
    <t>54-22м</t>
  </si>
  <si>
    <t>107р.30к.</t>
  </si>
  <si>
    <t>сыр твёрдых сортов в нарезке</t>
  </si>
  <si>
    <t>20р.40к.</t>
  </si>
  <si>
    <t>овощи в нарезке(помидоры)</t>
  </si>
  <si>
    <t>53-33</t>
  </si>
  <si>
    <t>6р.60к.</t>
  </si>
  <si>
    <t>курица тушёная с морковью</t>
  </si>
  <si>
    <t>рис отварной</t>
  </si>
  <si>
    <t>54-6г</t>
  </si>
  <si>
    <t>11р.50к.</t>
  </si>
  <si>
    <t>24р.84к.</t>
  </si>
  <si>
    <t>26р.50к.</t>
  </si>
  <si>
    <t>107р.40к.</t>
  </si>
  <si>
    <t>салат из свеклы отварной</t>
  </si>
  <si>
    <t>6р.10к.</t>
  </si>
  <si>
    <t>18р.80к.</t>
  </si>
  <si>
    <t>54-11р</t>
  </si>
  <si>
    <t>16р.20к.</t>
  </si>
  <si>
    <t>рыба с овощами</t>
  </si>
  <si>
    <t>25р.00к.</t>
  </si>
  <si>
    <t>сыр твердых сортов в нарезке</t>
  </si>
  <si>
    <t>89р.43к.</t>
  </si>
  <si>
    <t>944р.63к.</t>
  </si>
  <si>
    <t>94р.47к.</t>
  </si>
  <si>
    <t>салат с  белокочанной капусты</t>
  </si>
</sst>
</file>

<file path=xl/styles.xml><?xml version="1.0" encoding="utf-8"?>
<styleSheet xmlns="http://schemas.openxmlformats.org/spreadsheetml/2006/main">
  <numFmts count="1">
    <numFmt numFmtId="6" formatCode="#,##0&quot;р.&quot;;[Red]\-#,##0&quot;р.&quot;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2" fontId="12" fillId="0" borderId="10" xfId="0" applyNumberFormat="1" applyFont="1" applyBorder="1" applyAlignment="1" applyProtection="1">
      <alignment horizontal="center"/>
      <protection locked="0"/>
    </xf>
    <xf numFmtId="0" fontId="12" fillId="0" borderId="0" xfId="0" applyFo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6" fontId="3" fillId="3" borderId="3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.5703125" style="2" customWidth="1"/>
    <col min="6" max="6" width="10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50</v>
      </c>
      <c r="D1" s="61"/>
      <c r="E1" s="61"/>
      <c r="F1" s="12" t="s">
        <v>16</v>
      </c>
      <c r="G1" s="2" t="s">
        <v>17</v>
      </c>
      <c r="H1" s="62" t="s">
        <v>48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2" t="s">
        <v>49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186</v>
      </c>
      <c r="F14" s="43" t="s">
        <v>51</v>
      </c>
      <c r="G14" s="43">
        <v>2.1</v>
      </c>
      <c r="H14" s="43">
        <v>8.1</v>
      </c>
      <c r="I14" s="43">
        <v>8.3000000000000007</v>
      </c>
      <c r="J14" s="43">
        <v>114.3</v>
      </c>
      <c r="K14" s="44" t="s">
        <v>52</v>
      </c>
      <c r="L14" s="43" t="s">
        <v>53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 t="s">
        <v>55</v>
      </c>
      <c r="G15" s="43">
        <v>1.7</v>
      </c>
      <c r="H15" s="43">
        <v>4.5999999999999996</v>
      </c>
      <c r="I15" s="43">
        <v>10.1</v>
      </c>
      <c r="J15" s="43">
        <v>89</v>
      </c>
      <c r="K15" s="44" t="s">
        <v>56</v>
      </c>
      <c r="L15" s="51" t="s">
        <v>82</v>
      </c>
    </row>
    <row r="16" spans="1:12" ht="15">
      <c r="A16" s="23"/>
      <c r="B16" s="15"/>
      <c r="C16" s="11"/>
      <c r="D16" s="7" t="s">
        <v>28</v>
      </c>
      <c r="E16" s="42" t="s">
        <v>57</v>
      </c>
      <c r="F16" s="43" t="s">
        <v>58</v>
      </c>
      <c r="G16" s="43">
        <v>8.3000000000000007</v>
      </c>
      <c r="H16" s="43">
        <v>6.3</v>
      </c>
      <c r="I16" s="43">
        <v>36</v>
      </c>
      <c r="J16" s="43">
        <v>233.7</v>
      </c>
      <c r="K16" s="44" t="s">
        <v>59</v>
      </c>
      <c r="L16" s="51" t="s">
        <v>83</v>
      </c>
    </row>
    <row r="17" spans="1:12" ht="15">
      <c r="A17" s="23"/>
      <c r="B17" s="15"/>
      <c r="C17" s="11"/>
      <c r="D17" s="7" t="s">
        <v>29</v>
      </c>
      <c r="E17" s="42" t="s">
        <v>168</v>
      </c>
      <c r="F17" s="43" t="s">
        <v>60</v>
      </c>
      <c r="G17" s="43">
        <v>14.1</v>
      </c>
      <c r="H17" s="43">
        <v>5.7</v>
      </c>
      <c r="I17" s="43">
        <v>4.4000000000000004</v>
      </c>
      <c r="J17" s="43">
        <v>126.4</v>
      </c>
      <c r="K17" s="44" t="s">
        <v>61</v>
      </c>
      <c r="L17" s="43" t="s">
        <v>62</v>
      </c>
    </row>
    <row r="18" spans="1:12" ht="15">
      <c r="A18" s="23"/>
      <c r="B18" s="15"/>
      <c r="C18" s="11"/>
      <c r="D18" s="7" t="s">
        <v>30</v>
      </c>
      <c r="E18" s="42" t="s">
        <v>63</v>
      </c>
      <c r="F18" s="43" t="s">
        <v>64</v>
      </c>
      <c r="G18" s="43">
        <v>0.2</v>
      </c>
      <c r="H18" s="43">
        <v>0</v>
      </c>
      <c r="I18" s="43">
        <v>6.5</v>
      </c>
      <c r="J18" s="43">
        <v>26.8</v>
      </c>
      <c r="K18" s="44" t="s">
        <v>65</v>
      </c>
      <c r="L18" s="51" t="s">
        <v>66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3.7</v>
      </c>
      <c r="H19" s="43">
        <v>1.7</v>
      </c>
      <c r="I19" s="43">
        <v>20.9</v>
      </c>
      <c r="J19" s="43">
        <v>107.2</v>
      </c>
      <c r="K19" s="44">
        <v>8</v>
      </c>
      <c r="L19" s="51" t="s">
        <v>84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67</v>
      </c>
      <c r="F21" s="43">
        <v>230</v>
      </c>
      <c r="G21" s="43">
        <v>0.9</v>
      </c>
      <c r="H21" s="43">
        <v>0.9</v>
      </c>
      <c r="I21" s="43">
        <v>22.5</v>
      </c>
      <c r="J21" s="43">
        <v>100.4</v>
      </c>
      <c r="K21" s="44" t="s">
        <v>68</v>
      </c>
      <c r="L21" s="51" t="s">
        <v>85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v>1160</v>
      </c>
      <c r="G23" s="19">
        <f t="shared" ref="G23:J23" si="2">SUM(G14:G22)</f>
        <v>31</v>
      </c>
      <c r="H23" s="19">
        <f t="shared" si="2"/>
        <v>27.299999999999997</v>
      </c>
      <c r="I23" s="19">
        <f t="shared" si="2"/>
        <v>108.69999999999999</v>
      </c>
      <c r="J23" s="19">
        <f t="shared" si="2"/>
        <v>797.8</v>
      </c>
      <c r="K23" s="25"/>
      <c r="L23" s="53" t="s">
        <v>69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1160</v>
      </c>
      <c r="G24" s="32">
        <f t="shared" ref="G24:J24" si="3">G13+G23</f>
        <v>31</v>
      </c>
      <c r="H24" s="32">
        <f t="shared" si="3"/>
        <v>27.299999999999997</v>
      </c>
      <c r="I24" s="32">
        <f t="shared" si="3"/>
        <v>108.69999999999999</v>
      </c>
      <c r="J24" s="32">
        <f t="shared" si="3"/>
        <v>797.8</v>
      </c>
      <c r="K24" s="32"/>
      <c r="L24" s="54" t="s">
        <v>70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64" t="s">
        <v>74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72</v>
      </c>
      <c r="L33" s="51" t="s">
        <v>81</v>
      </c>
    </row>
    <row r="34" spans="1:12" ht="15">
      <c r="A34" s="14"/>
      <c r="B34" s="15"/>
      <c r="C34" s="11"/>
      <c r="D34" s="7" t="s">
        <v>27</v>
      </c>
      <c r="E34" s="42" t="s">
        <v>73</v>
      </c>
      <c r="F34" s="51" t="s">
        <v>109</v>
      </c>
      <c r="G34" s="43">
        <v>5.7</v>
      </c>
      <c r="H34" s="43">
        <v>7</v>
      </c>
      <c r="I34" s="43">
        <v>7.1</v>
      </c>
      <c r="J34" s="43">
        <v>115.2</v>
      </c>
      <c r="K34" s="65" t="s">
        <v>75</v>
      </c>
      <c r="L34" s="51" t="s">
        <v>90</v>
      </c>
    </row>
    <row r="35" spans="1:12" ht="15">
      <c r="A35" s="14"/>
      <c r="B35" s="15"/>
      <c r="C35" s="11"/>
      <c r="D35" s="7" t="s">
        <v>28</v>
      </c>
      <c r="E35" s="66" t="s">
        <v>76</v>
      </c>
      <c r="F35" s="51" t="s">
        <v>58</v>
      </c>
      <c r="G35" s="43">
        <v>5.4</v>
      </c>
      <c r="H35" s="43">
        <v>4.9000000000000004</v>
      </c>
      <c r="I35" s="43">
        <v>32.799999999999997</v>
      </c>
      <c r="J35" s="43">
        <v>196.8</v>
      </c>
      <c r="K35" s="65" t="s">
        <v>77</v>
      </c>
      <c r="L35" s="51" t="s">
        <v>78</v>
      </c>
    </row>
    <row r="36" spans="1:12" ht="15">
      <c r="A36" s="14"/>
      <c r="B36" s="15"/>
      <c r="C36" s="11"/>
      <c r="D36" s="7" t="s">
        <v>29</v>
      </c>
      <c r="E36" s="66" t="s">
        <v>79</v>
      </c>
      <c r="F36" s="51" t="s">
        <v>60</v>
      </c>
      <c r="G36" s="43">
        <v>16.899999999999999</v>
      </c>
      <c r="H36" s="43">
        <v>16.399999999999999</v>
      </c>
      <c r="I36" s="43">
        <v>4</v>
      </c>
      <c r="J36" s="43">
        <v>232</v>
      </c>
      <c r="K36" s="65" t="s">
        <v>80</v>
      </c>
      <c r="L36" s="51" t="s">
        <v>86</v>
      </c>
    </row>
    <row r="37" spans="1:12" ht="15">
      <c r="A37" s="14"/>
      <c r="B37" s="15"/>
      <c r="C37" s="11"/>
      <c r="D37" s="7" t="s">
        <v>30</v>
      </c>
      <c r="E37" s="66" t="s">
        <v>87</v>
      </c>
      <c r="F37" s="51" t="s">
        <v>64</v>
      </c>
      <c r="G37" s="43">
        <v>0.6</v>
      </c>
      <c r="H37" s="43">
        <v>0.2</v>
      </c>
      <c r="I37" s="43">
        <v>15.2</v>
      </c>
      <c r="J37" s="43">
        <v>65.3</v>
      </c>
      <c r="K37" s="65" t="s">
        <v>88</v>
      </c>
      <c r="L37" s="51" t="s">
        <v>89</v>
      </c>
    </row>
    <row r="38" spans="1:12" ht="1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3.7</v>
      </c>
      <c r="H38" s="43">
        <v>1.7</v>
      </c>
      <c r="I38" s="43">
        <v>20.9</v>
      </c>
      <c r="J38" s="43">
        <v>107.2</v>
      </c>
      <c r="K38" s="44">
        <v>8</v>
      </c>
      <c r="L38" s="51" t="s">
        <v>84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v>810</v>
      </c>
      <c r="G42" s="19">
        <f t="shared" ref="G42:J42" si="8">SUM(G33:G41)</f>
        <v>33</v>
      </c>
      <c r="H42" s="19">
        <f t="shared" si="8"/>
        <v>30.299999999999997</v>
      </c>
      <c r="I42" s="19">
        <f t="shared" si="8"/>
        <v>82.299999999999983</v>
      </c>
      <c r="J42" s="19">
        <f t="shared" si="8"/>
        <v>729.3</v>
      </c>
      <c r="K42" s="25"/>
      <c r="L42" s="53" t="s">
        <v>91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810</v>
      </c>
      <c r="G43" s="32">
        <f t="shared" ref="G43:J43" si="9">G32+G42</f>
        <v>33</v>
      </c>
      <c r="H43" s="32">
        <f t="shared" si="9"/>
        <v>30.299999999999997</v>
      </c>
      <c r="I43" s="32">
        <f t="shared" si="9"/>
        <v>82.299999999999983</v>
      </c>
      <c r="J43" s="32">
        <f t="shared" si="9"/>
        <v>729.3</v>
      </c>
      <c r="K43" s="32"/>
      <c r="L43" s="54" t="s">
        <v>91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0">SUM(G44:G50)</f>
        <v>0</v>
      </c>
      <c r="H51" s="19">
        <f t="shared" ref="H51" si="11">SUM(H44:H50)</f>
        <v>0</v>
      </c>
      <c r="I51" s="19">
        <f t="shared" ref="I51" si="12">SUM(I44:I50)</f>
        <v>0</v>
      </c>
      <c r="J51" s="19">
        <f t="shared" ref="J51:L51" si="13">SUM(J44:J50)</f>
        <v>0</v>
      </c>
      <c r="K51" s="25"/>
      <c r="L51" s="19">
        <f t="shared" si="13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92</v>
      </c>
      <c r="F52" s="64" t="s">
        <v>74</v>
      </c>
      <c r="G52" s="43">
        <v>0.6</v>
      </c>
      <c r="H52" s="43">
        <v>5.3</v>
      </c>
      <c r="I52" s="43">
        <v>4.0999999999999996</v>
      </c>
      <c r="J52" s="43">
        <v>67.099999999999994</v>
      </c>
      <c r="K52" s="65" t="s">
        <v>93</v>
      </c>
      <c r="L52" s="51" t="s">
        <v>94</v>
      </c>
    </row>
    <row r="53" spans="1:12" ht="15">
      <c r="A53" s="23"/>
      <c r="B53" s="15"/>
      <c r="C53" s="11"/>
      <c r="D53" s="7" t="s">
        <v>27</v>
      </c>
      <c r="E53" s="66" t="s">
        <v>108</v>
      </c>
      <c r="F53" s="51" t="s">
        <v>95</v>
      </c>
      <c r="G53" s="43">
        <v>5.9</v>
      </c>
      <c r="H53" s="43">
        <v>7.2</v>
      </c>
      <c r="I53" s="43">
        <v>17</v>
      </c>
      <c r="J53" s="43">
        <v>156.75</v>
      </c>
      <c r="K53" s="65" t="s">
        <v>96</v>
      </c>
      <c r="L53" s="51" t="s">
        <v>97</v>
      </c>
    </row>
    <row r="54" spans="1:12" ht="15">
      <c r="A54" s="23"/>
      <c r="B54" s="15"/>
      <c r="C54" s="11"/>
      <c r="D54" s="7" t="s">
        <v>28</v>
      </c>
      <c r="E54" s="66" t="s">
        <v>98</v>
      </c>
      <c r="F54" s="51" t="s">
        <v>64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65" t="s">
        <v>99</v>
      </c>
      <c r="L54" s="51" t="s">
        <v>100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66" t="s">
        <v>101</v>
      </c>
      <c r="F56" s="51" t="s">
        <v>64</v>
      </c>
      <c r="G56" s="43">
        <v>1</v>
      </c>
      <c r="H56" s="43">
        <v>0.1</v>
      </c>
      <c r="I56" s="43">
        <v>15.7</v>
      </c>
      <c r="J56" s="43">
        <v>66.900000000000006</v>
      </c>
      <c r="K56" s="65" t="s">
        <v>102</v>
      </c>
      <c r="L56" s="51" t="s">
        <v>103</v>
      </c>
    </row>
    <row r="57" spans="1:12" ht="1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3.7</v>
      </c>
      <c r="H57" s="43">
        <v>1.7</v>
      </c>
      <c r="I57" s="43">
        <v>20.9</v>
      </c>
      <c r="J57" s="43">
        <v>107.2</v>
      </c>
      <c r="K57" s="44">
        <v>8</v>
      </c>
      <c r="L57" s="51" t="s">
        <v>84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v>760</v>
      </c>
      <c r="G61" s="19">
        <f t="shared" ref="G61:J61" si="14">SUM(G52:G60)</f>
        <v>38.5</v>
      </c>
      <c r="H61" s="19">
        <f t="shared" si="14"/>
        <v>22.400000000000002</v>
      </c>
      <c r="I61" s="19">
        <f t="shared" si="14"/>
        <v>90.9</v>
      </c>
      <c r="J61" s="19">
        <f t="shared" si="14"/>
        <v>712.55000000000007</v>
      </c>
      <c r="K61" s="25"/>
      <c r="L61" s="53" t="s">
        <v>104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J62" si="15">G51+G61</f>
        <v>38.5</v>
      </c>
      <c r="H62" s="32">
        <f t="shared" si="15"/>
        <v>22.400000000000002</v>
      </c>
      <c r="I62" s="32">
        <f t="shared" si="15"/>
        <v>90.9</v>
      </c>
      <c r="J62" s="32">
        <f t="shared" si="15"/>
        <v>712.55000000000007</v>
      </c>
      <c r="K62" s="32"/>
      <c r="L62" s="54" t="s">
        <v>104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16">SUM(G63:G69)</f>
        <v>0</v>
      </c>
      <c r="H70" s="19">
        <f t="shared" ref="H70" si="17">SUM(H63:H69)</f>
        <v>0</v>
      </c>
      <c r="I70" s="19">
        <f t="shared" ref="I70" si="18">SUM(I63:I69)</f>
        <v>0</v>
      </c>
      <c r="J70" s="19">
        <f t="shared" ref="J70:L70" si="19">SUM(J63:J69)</f>
        <v>0</v>
      </c>
      <c r="K70" s="25"/>
      <c r="L70" s="19">
        <f t="shared" si="1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105</v>
      </c>
      <c r="F71" s="64" t="s">
        <v>74</v>
      </c>
      <c r="G71" s="43">
        <v>1.7</v>
      </c>
      <c r="H71" s="43">
        <v>0.1</v>
      </c>
      <c r="I71" s="43">
        <v>3.5</v>
      </c>
      <c r="J71" s="43">
        <v>22.1</v>
      </c>
      <c r="K71" s="65" t="s">
        <v>106</v>
      </c>
      <c r="L71" s="51" t="s">
        <v>42</v>
      </c>
    </row>
    <row r="72" spans="1:12" ht="15">
      <c r="A72" s="23"/>
      <c r="B72" s="15"/>
      <c r="C72" s="11"/>
      <c r="D72" s="7" t="s">
        <v>27</v>
      </c>
      <c r="E72" s="66" t="s">
        <v>107</v>
      </c>
      <c r="F72" s="51" t="s">
        <v>109</v>
      </c>
      <c r="G72" s="43">
        <v>5.8</v>
      </c>
      <c r="H72" s="43">
        <v>6.2</v>
      </c>
      <c r="I72" s="43">
        <v>12.6</v>
      </c>
      <c r="J72" s="43">
        <v>137.9</v>
      </c>
      <c r="K72" s="65" t="s">
        <v>110</v>
      </c>
      <c r="L72" s="51" t="s">
        <v>111</v>
      </c>
    </row>
    <row r="73" spans="1:12" ht="15">
      <c r="A73" s="23"/>
      <c r="B73" s="15"/>
      <c r="C73" s="11"/>
      <c r="D73" s="7" t="s">
        <v>28</v>
      </c>
      <c r="E73" s="66" t="s">
        <v>112</v>
      </c>
      <c r="F73" s="51" t="s">
        <v>64</v>
      </c>
      <c r="G73" s="43">
        <v>5.9</v>
      </c>
      <c r="H73" s="43">
        <v>7</v>
      </c>
      <c r="I73" s="43">
        <v>40.6</v>
      </c>
      <c r="J73" s="43">
        <v>249.5</v>
      </c>
      <c r="K73" s="65" t="s">
        <v>113</v>
      </c>
      <c r="L73" s="51" t="s">
        <v>114</v>
      </c>
    </row>
    <row r="74" spans="1:12" ht="15">
      <c r="A74" s="23"/>
      <c r="B74" s="15"/>
      <c r="C74" s="11"/>
      <c r="D74" s="7" t="s">
        <v>29</v>
      </c>
      <c r="E74" s="66" t="s">
        <v>115</v>
      </c>
      <c r="F74" s="51" t="s">
        <v>116</v>
      </c>
      <c r="G74" s="43">
        <v>25.7</v>
      </c>
      <c r="H74" s="43">
        <v>1.9</v>
      </c>
      <c r="I74" s="43">
        <v>0.9</v>
      </c>
      <c r="J74" s="43">
        <v>123.8</v>
      </c>
      <c r="K74" s="65" t="s">
        <v>117</v>
      </c>
      <c r="L74" s="51" t="s">
        <v>118</v>
      </c>
    </row>
    <row r="75" spans="1:12" ht="15">
      <c r="A75" s="23"/>
      <c r="B75" s="15"/>
      <c r="C75" s="11"/>
      <c r="D75" s="7" t="s">
        <v>30</v>
      </c>
      <c r="E75" s="66" t="s">
        <v>63</v>
      </c>
      <c r="F75" s="51" t="s">
        <v>64</v>
      </c>
      <c r="G75" s="43">
        <v>0.2</v>
      </c>
      <c r="H75" s="43">
        <v>0</v>
      </c>
      <c r="I75" s="43">
        <v>6.5</v>
      </c>
      <c r="J75" s="43">
        <v>26.8</v>
      </c>
      <c r="K75" s="65" t="s">
        <v>119</v>
      </c>
      <c r="L75" s="51" t="s">
        <v>120</v>
      </c>
    </row>
    <row r="76" spans="1:12" ht="1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3.7</v>
      </c>
      <c r="H76" s="43">
        <v>1.7</v>
      </c>
      <c r="I76" s="43">
        <v>20.9</v>
      </c>
      <c r="J76" s="43">
        <v>107.2</v>
      </c>
      <c r="K76" s="44">
        <v>8</v>
      </c>
      <c r="L76" s="51" t="s">
        <v>84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v>891.25</v>
      </c>
      <c r="G80" s="19">
        <f t="shared" ref="G80:J80" si="20">SUM(G71:G79)</f>
        <v>43.000000000000007</v>
      </c>
      <c r="H80" s="19">
        <f t="shared" si="20"/>
        <v>16.900000000000002</v>
      </c>
      <c r="I80" s="19">
        <f t="shared" si="20"/>
        <v>85</v>
      </c>
      <c r="J80" s="19">
        <f t="shared" si="20"/>
        <v>667.3</v>
      </c>
      <c r="K80" s="25"/>
      <c r="L80" s="53" t="s">
        <v>121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891.25</v>
      </c>
      <c r="G81" s="32">
        <f t="shared" ref="G81:J81" si="21">G70+G80</f>
        <v>43.000000000000007</v>
      </c>
      <c r="H81" s="32">
        <f t="shared" si="21"/>
        <v>16.900000000000002</v>
      </c>
      <c r="I81" s="32">
        <f t="shared" si="21"/>
        <v>85</v>
      </c>
      <c r="J81" s="32">
        <f t="shared" si="21"/>
        <v>667.3</v>
      </c>
      <c r="K81" s="32"/>
      <c r="L81" s="52" t="s">
        <v>121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22">SUM(G82:G88)</f>
        <v>0</v>
      </c>
      <c r="H89" s="19">
        <f t="shared" ref="H89" si="23">SUM(H82:H88)</f>
        <v>0</v>
      </c>
      <c r="I89" s="19">
        <f t="shared" ref="I89" si="24">SUM(I82:I88)</f>
        <v>0</v>
      </c>
      <c r="J89" s="19">
        <f t="shared" ref="J89:L89" si="25">SUM(J82:J88)</f>
        <v>0</v>
      </c>
      <c r="K89" s="25"/>
      <c r="L89" s="19">
        <f t="shared" si="2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122</v>
      </c>
      <c r="F90" s="64" t="s">
        <v>123</v>
      </c>
      <c r="G90" s="43">
        <v>0.7</v>
      </c>
      <c r="H90" s="43">
        <v>0.1</v>
      </c>
      <c r="I90" s="43">
        <v>2</v>
      </c>
      <c r="J90" s="43">
        <v>11.3</v>
      </c>
      <c r="K90" s="65" t="s">
        <v>124</v>
      </c>
      <c r="L90" s="51" t="s">
        <v>45</v>
      </c>
    </row>
    <row r="91" spans="1:12" ht="15">
      <c r="A91" s="23"/>
      <c r="B91" s="15"/>
      <c r="C91" s="11"/>
      <c r="D91" s="7" t="s">
        <v>27</v>
      </c>
      <c r="E91" s="66" t="s">
        <v>125</v>
      </c>
      <c r="F91" s="51" t="s">
        <v>55</v>
      </c>
      <c r="G91" s="43">
        <v>6.5</v>
      </c>
      <c r="H91" s="43">
        <v>3.47</v>
      </c>
      <c r="I91" s="43">
        <v>23.12</v>
      </c>
      <c r="J91" s="43">
        <v>149.5</v>
      </c>
      <c r="K91" s="65" t="s">
        <v>126</v>
      </c>
      <c r="L91" s="51" t="s">
        <v>127</v>
      </c>
    </row>
    <row r="92" spans="1:12" ht="15">
      <c r="A92" s="23"/>
      <c r="B92" s="15"/>
      <c r="C92" s="11"/>
      <c r="D92" s="7" t="s">
        <v>28</v>
      </c>
      <c r="E92" s="66" t="s">
        <v>128</v>
      </c>
      <c r="F92" s="51" t="s">
        <v>58</v>
      </c>
      <c r="G92" s="43">
        <v>14.5</v>
      </c>
      <c r="H92" s="43">
        <v>1.3</v>
      </c>
      <c r="I92" s="43">
        <v>33.799999999999997</v>
      </c>
      <c r="J92" s="43">
        <v>204.8</v>
      </c>
      <c r="K92" s="65" t="s">
        <v>129</v>
      </c>
      <c r="L92" s="51" t="s">
        <v>130</v>
      </c>
    </row>
    <row r="93" spans="1:12" ht="15">
      <c r="A93" s="23"/>
      <c r="B93" s="15"/>
      <c r="C93" s="11"/>
      <c r="D93" s="7" t="s">
        <v>29</v>
      </c>
      <c r="E93" s="66" t="s">
        <v>131</v>
      </c>
      <c r="F93" s="51" t="s">
        <v>132</v>
      </c>
      <c r="G93" s="51">
        <v>14.9</v>
      </c>
      <c r="H93" s="43">
        <v>14.3</v>
      </c>
      <c r="I93" s="43">
        <v>16.899999999999999</v>
      </c>
      <c r="J93" s="43">
        <v>222.5</v>
      </c>
      <c r="K93" s="65" t="s">
        <v>133</v>
      </c>
      <c r="L93" s="51" t="s">
        <v>134</v>
      </c>
    </row>
    <row r="94" spans="1:12" ht="15">
      <c r="A94" s="23"/>
      <c r="B94" s="15"/>
      <c r="C94" s="11"/>
      <c r="D94" s="7" t="s">
        <v>30</v>
      </c>
      <c r="E94" s="66" t="s">
        <v>43</v>
      </c>
      <c r="F94" s="51" t="s">
        <v>64</v>
      </c>
      <c r="G94" s="43">
        <v>0.5</v>
      </c>
      <c r="H94" s="43">
        <v>0</v>
      </c>
      <c r="I94" s="43">
        <v>19.8</v>
      </c>
      <c r="J94" s="43">
        <v>81</v>
      </c>
      <c r="K94" s="65" t="s">
        <v>135</v>
      </c>
      <c r="L94" s="51" t="s">
        <v>136</v>
      </c>
    </row>
    <row r="95" spans="1:12" ht="1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3.7</v>
      </c>
      <c r="H95" s="43">
        <v>1.7</v>
      </c>
      <c r="I95" s="43">
        <v>20.9</v>
      </c>
      <c r="J95" s="43">
        <v>107.2</v>
      </c>
      <c r="K95" s="44">
        <v>8</v>
      </c>
      <c r="L95" s="51" t="s">
        <v>84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v>1120</v>
      </c>
      <c r="G99" s="19">
        <f t="shared" ref="G99:J99" si="26">SUM(G90:G98)</f>
        <v>40.800000000000004</v>
      </c>
      <c r="H99" s="19">
        <f t="shared" si="26"/>
        <v>20.87</v>
      </c>
      <c r="I99" s="19">
        <f t="shared" si="26"/>
        <v>116.51999999999998</v>
      </c>
      <c r="J99" s="19">
        <f t="shared" si="26"/>
        <v>776.30000000000007</v>
      </c>
      <c r="K99" s="25"/>
      <c r="L99" s="53" t="s">
        <v>137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1120</v>
      </c>
      <c r="G100" s="32">
        <f t="shared" ref="G100:J100" si="27">G89+G99</f>
        <v>40.800000000000004</v>
      </c>
      <c r="H100" s="32">
        <f t="shared" si="27"/>
        <v>20.87</v>
      </c>
      <c r="I100" s="32">
        <f t="shared" si="27"/>
        <v>116.51999999999998</v>
      </c>
      <c r="J100" s="32">
        <f t="shared" si="27"/>
        <v>776.30000000000007</v>
      </c>
      <c r="K100" s="32"/>
      <c r="L100" s="54" t="s">
        <v>138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28">SUM(G101:G107)</f>
        <v>0</v>
      </c>
      <c r="H108" s="19">
        <f t="shared" si="28"/>
        <v>0</v>
      </c>
      <c r="I108" s="19">
        <f t="shared" si="28"/>
        <v>0</v>
      </c>
      <c r="J108" s="19">
        <f t="shared" si="28"/>
        <v>0</v>
      </c>
      <c r="K108" s="25"/>
      <c r="L108" s="19">
        <f t="shared" ref="L108" si="29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66" t="s">
        <v>139</v>
      </c>
      <c r="F109" s="64" t="s">
        <v>74</v>
      </c>
      <c r="G109" s="43">
        <v>0.8</v>
      </c>
      <c r="H109" s="43">
        <v>2.7</v>
      </c>
      <c r="I109" s="43">
        <v>4.5999999999999996</v>
      </c>
      <c r="J109" s="43">
        <v>45.6</v>
      </c>
      <c r="K109" s="65" t="s">
        <v>140</v>
      </c>
      <c r="L109" s="51" t="s">
        <v>44</v>
      </c>
    </row>
    <row r="110" spans="1:12" ht="15">
      <c r="A110" s="23"/>
      <c r="B110" s="15"/>
      <c r="C110" s="11"/>
      <c r="D110" s="7" t="s">
        <v>27</v>
      </c>
      <c r="E110" s="66" t="s">
        <v>141</v>
      </c>
      <c r="F110" s="51" t="s">
        <v>55</v>
      </c>
      <c r="G110" s="43">
        <v>8.35</v>
      </c>
      <c r="H110" s="43">
        <v>5.75</v>
      </c>
      <c r="I110" s="43">
        <v>20.350000000000001</v>
      </c>
      <c r="J110" s="43">
        <v>166.4</v>
      </c>
      <c r="K110" s="65" t="s">
        <v>142</v>
      </c>
      <c r="L110" s="51" t="s">
        <v>143</v>
      </c>
    </row>
    <row r="111" spans="1:12" ht="15">
      <c r="A111" s="23"/>
      <c r="B111" s="15"/>
      <c r="C111" s="11"/>
      <c r="D111" s="7" t="s">
        <v>28</v>
      </c>
      <c r="E111" s="42" t="s">
        <v>46</v>
      </c>
      <c r="F111" s="51" t="s">
        <v>58</v>
      </c>
      <c r="G111" s="43">
        <v>8.3000000000000007</v>
      </c>
      <c r="H111" s="43">
        <v>6.3</v>
      </c>
      <c r="I111" s="43">
        <v>36</v>
      </c>
      <c r="J111" s="43">
        <v>233.7</v>
      </c>
      <c r="K111" s="65" t="s">
        <v>59</v>
      </c>
      <c r="L111" s="51" t="s">
        <v>83</v>
      </c>
    </row>
    <row r="112" spans="1:12" ht="15">
      <c r="A112" s="23"/>
      <c r="B112" s="15"/>
      <c r="C112" s="11"/>
      <c r="D112" s="7" t="s">
        <v>29</v>
      </c>
      <c r="E112" s="66" t="s">
        <v>144</v>
      </c>
      <c r="F112" s="51" t="s">
        <v>60</v>
      </c>
      <c r="G112" s="43">
        <v>14.9</v>
      </c>
      <c r="H112" s="43">
        <v>15.5</v>
      </c>
      <c r="I112" s="43">
        <v>2.2999999999999998</v>
      </c>
      <c r="J112" s="43">
        <v>209.2</v>
      </c>
      <c r="K112" s="65" t="s">
        <v>145</v>
      </c>
      <c r="L112" s="51" t="s">
        <v>146</v>
      </c>
    </row>
    <row r="113" spans="1:12" ht="15">
      <c r="A113" s="23"/>
      <c r="B113" s="15"/>
      <c r="C113" s="11"/>
      <c r="D113" s="7" t="s">
        <v>30</v>
      </c>
      <c r="E113" s="66" t="s">
        <v>63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65" t="s">
        <v>119</v>
      </c>
      <c r="L113" s="51" t="s">
        <v>120</v>
      </c>
    </row>
    <row r="114" spans="1:12" ht="15">
      <c r="A114" s="23"/>
      <c r="B114" s="15"/>
      <c r="C114" s="11"/>
      <c r="D114" s="7" t="s">
        <v>31</v>
      </c>
      <c r="E114" s="66" t="s">
        <v>147</v>
      </c>
      <c r="F114" s="43">
        <v>50</v>
      </c>
      <c r="G114" s="43">
        <v>3.7</v>
      </c>
      <c r="H114" s="43">
        <v>1.7</v>
      </c>
      <c r="I114" s="43">
        <v>20.9</v>
      </c>
      <c r="J114" s="43">
        <v>107.2</v>
      </c>
      <c r="K114" s="44">
        <v>8</v>
      </c>
      <c r="L114" s="51" t="s">
        <v>84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v>810</v>
      </c>
      <c r="G118" s="19">
        <f t="shared" ref="G118:J118" si="30">SUM(G109:G117)</f>
        <v>36.250000000000007</v>
      </c>
      <c r="H118" s="19">
        <f t="shared" si="30"/>
        <v>31.95</v>
      </c>
      <c r="I118" s="19">
        <f t="shared" si="30"/>
        <v>90.65</v>
      </c>
      <c r="J118" s="19">
        <f t="shared" si="30"/>
        <v>788.9</v>
      </c>
      <c r="K118" s="25"/>
      <c r="L118" s="53" t="s">
        <v>148</v>
      </c>
    </row>
    <row r="119" spans="1:12" ht="15.75" thickBot="1">
      <c r="A119" s="29">
        <f>A101</f>
        <v>2</v>
      </c>
      <c r="B119" s="30">
        <f>B101</f>
        <v>6</v>
      </c>
      <c r="C119" s="57" t="s">
        <v>4</v>
      </c>
      <c r="D119" s="58"/>
      <c r="E119" s="31"/>
      <c r="F119" s="67">
        <v>93</v>
      </c>
      <c r="G119" s="32">
        <f t="shared" ref="G119:J119" si="31">G108+G118</f>
        <v>36.250000000000007</v>
      </c>
      <c r="H119" s="32">
        <f t="shared" si="31"/>
        <v>31.95</v>
      </c>
      <c r="I119" s="32">
        <f t="shared" si="31"/>
        <v>90.65</v>
      </c>
      <c r="J119" s="32">
        <f t="shared" si="31"/>
        <v>788.9</v>
      </c>
      <c r="K119" s="32"/>
      <c r="L119" s="54" t="s">
        <v>148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32">SUM(G120:G126)</f>
        <v>0</v>
      </c>
      <c r="H127" s="19">
        <f t="shared" si="32"/>
        <v>0</v>
      </c>
      <c r="I127" s="19">
        <f t="shared" si="32"/>
        <v>0</v>
      </c>
      <c r="J127" s="19">
        <f t="shared" si="32"/>
        <v>0</v>
      </c>
      <c r="K127" s="25"/>
      <c r="L127" s="19">
        <f t="shared" ref="L127" si="3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66" t="s">
        <v>149</v>
      </c>
      <c r="F128" s="64" t="s">
        <v>74</v>
      </c>
      <c r="G128" s="43">
        <v>0.5</v>
      </c>
      <c r="H128" s="43">
        <v>6.1</v>
      </c>
      <c r="I128" s="43">
        <v>4.3</v>
      </c>
      <c r="J128" s="43">
        <v>74.3</v>
      </c>
      <c r="K128" s="65" t="s">
        <v>150</v>
      </c>
      <c r="L128" s="51" t="s">
        <v>151</v>
      </c>
    </row>
    <row r="129" spans="1:12" ht="15">
      <c r="A129" s="14"/>
      <c r="B129" s="15"/>
      <c r="C129" s="11"/>
      <c r="D129" s="7" t="s">
        <v>27</v>
      </c>
      <c r="E129" s="66" t="s">
        <v>152</v>
      </c>
      <c r="F129" s="51" t="s">
        <v>109</v>
      </c>
      <c r="G129" s="43">
        <v>4.7</v>
      </c>
      <c r="H129" s="43">
        <v>5.7</v>
      </c>
      <c r="I129" s="43">
        <v>10.91</v>
      </c>
      <c r="J129" s="43">
        <v>138.75</v>
      </c>
      <c r="K129" s="44">
        <v>82</v>
      </c>
      <c r="L129" s="51" t="s">
        <v>111</v>
      </c>
    </row>
    <row r="130" spans="1:12" ht="15">
      <c r="A130" s="14"/>
      <c r="B130" s="15"/>
      <c r="C130" s="11"/>
      <c r="D130" s="7" t="s">
        <v>28</v>
      </c>
      <c r="E130" s="66" t="s">
        <v>153</v>
      </c>
      <c r="F130" s="51" t="s">
        <v>64</v>
      </c>
      <c r="G130" s="43">
        <v>15.3</v>
      </c>
      <c r="H130" s="43">
        <v>14.7</v>
      </c>
      <c r="I130" s="43">
        <v>38.6</v>
      </c>
      <c r="J130" s="43">
        <v>348.2</v>
      </c>
      <c r="K130" s="65" t="s">
        <v>154</v>
      </c>
      <c r="L130" s="51" t="s">
        <v>155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66" t="s">
        <v>43</v>
      </c>
      <c r="F132" s="51" t="s">
        <v>64</v>
      </c>
      <c r="G132" s="43">
        <v>0.5</v>
      </c>
      <c r="H132" s="43">
        <v>0</v>
      </c>
      <c r="I132" s="43">
        <v>19.8</v>
      </c>
      <c r="J132" s="43">
        <v>81</v>
      </c>
      <c r="K132" s="65" t="s">
        <v>135</v>
      </c>
      <c r="L132" s="51" t="s">
        <v>136</v>
      </c>
    </row>
    <row r="133" spans="1:12" ht="1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3.7</v>
      </c>
      <c r="H133" s="43">
        <v>1.7</v>
      </c>
      <c r="I133" s="43">
        <v>20.9</v>
      </c>
      <c r="J133" s="43">
        <v>107.2</v>
      </c>
      <c r="K133" s="44">
        <v>8</v>
      </c>
      <c r="L133" s="51" t="s">
        <v>84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66" t="s">
        <v>157</v>
      </c>
      <c r="F135" s="43">
        <v>100</v>
      </c>
      <c r="G135" s="43">
        <v>4.4000000000000004</v>
      </c>
      <c r="H135" s="43">
        <v>6.2</v>
      </c>
      <c r="I135" s="43">
        <v>19</v>
      </c>
      <c r="J135" s="43">
        <v>0.95</v>
      </c>
      <c r="K135" s="44"/>
      <c r="L135" s="51" t="s">
        <v>158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v>861.25</v>
      </c>
      <c r="G137" s="19">
        <f t="shared" ref="G137:J137" si="34">SUM(G128:G136)</f>
        <v>29.1</v>
      </c>
      <c r="H137" s="19">
        <f t="shared" si="34"/>
        <v>34.4</v>
      </c>
      <c r="I137" s="19">
        <f t="shared" si="34"/>
        <v>113.50999999999999</v>
      </c>
      <c r="J137" s="19">
        <f t="shared" si="34"/>
        <v>750.40000000000009</v>
      </c>
      <c r="K137" s="25"/>
      <c r="L137" s="53" t="s">
        <v>156</v>
      </c>
    </row>
    <row r="138" spans="1:12" ht="15.75" thickBot="1">
      <c r="A138" s="33">
        <f>A120</f>
        <v>2</v>
      </c>
      <c r="B138" s="33">
        <f>B120</f>
        <v>7</v>
      </c>
      <c r="C138" s="57" t="s">
        <v>4</v>
      </c>
      <c r="D138" s="58"/>
      <c r="E138" s="31"/>
      <c r="F138" s="32">
        <v>861.25</v>
      </c>
      <c r="G138" s="32">
        <f t="shared" ref="G138:J138" si="35">G127+G137</f>
        <v>29.1</v>
      </c>
      <c r="H138" s="32">
        <f t="shared" si="35"/>
        <v>34.4</v>
      </c>
      <c r="I138" s="32">
        <f t="shared" si="35"/>
        <v>113.50999999999999</v>
      </c>
      <c r="J138" s="32">
        <f t="shared" si="35"/>
        <v>750.40000000000009</v>
      </c>
      <c r="K138" s="32"/>
      <c r="L138" s="54" t="s">
        <v>156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36">SUM(G139:G145)</f>
        <v>0</v>
      </c>
      <c r="H146" s="19">
        <f t="shared" si="36"/>
        <v>0</v>
      </c>
      <c r="I146" s="19">
        <f t="shared" si="36"/>
        <v>0</v>
      </c>
      <c r="J146" s="19">
        <f t="shared" si="36"/>
        <v>0</v>
      </c>
      <c r="K146" s="25"/>
      <c r="L146" s="19">
        <f t="shared" ref="L146" si="37"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66" t="s">
        <v>122</v>
      </c>
      <c r="F147" s="64" t="s">
        <v>74</v>
      </c>
      <c r="G147" s="43">
        <v>0.5</v>
      </c>
      <c r="H147" s="43">
        <v>0.1</v>
      </c>
      <c r="I147" s="43">
        <v>1.5</v>
      </c>
      <c r="J147" s="43">
        <v>8.5</v>
      </c>
      <c r="K147" s="65" t="s">
        <v>159</v>
      </c>
      <c r="L147" s="51" t="s">
        <v>45</v>
      </c>
    </row>
    <row r="148" spans="1:12" ht="15">
      <c r="A148" s="23"/>
      <c r="B148" s="15"/>
      <c r="C148" s="11"/>
      <c r="D148" s="7" t="s">
        <v>27</v>
      </c>
      <c r="E148" s="66" t="s">
        <v>125</v>
      </c>
      <c r="F148" s="51" t="s">
        <v>55</v>
      </c>
      <c r="G148" s="43">
        <v>6.45</v>
      </c>
      <c r="H148" s="43">
        <v>3.47</v>
      </c>
      <c r="I148" s="43">
        <v>23.12</v>
      </c>
      <c r="J148" s="43">
        <v>149.5</v>
      </c>
      <c r="K148" s="65" t="s">
        <v>126</v>
      </c>
      <c r="L148" s="51" t="s">
        <v>127</v>
      </c>
    </row>
    <row r="149" spans="1:12" ht="15">
      <c r="A149" s="23"/>
      <c r="B149" s="15"/>
      <c r="C149" s="11"/>
      <c r="D149" s="7" t="s">
        <v>28</v>
      </c>
      <c r="E149" s="66" t="s">
        <v>160</v>
      </c>
      <c r="F149" s="51" t="s">
        <v>64</v>
      </c>
      <c r="G149" s="43">
        <v>20.9</v>
      </c>
      <c r="H149" s="43">
        <v>7</v>
      </c>
      <c r="I149" s="43">
        <v>17.600000000000001</v>
      </c>
      <c r="J149" s="43">
        <v>217.4</v>
      </c>
      <c r="K149" s="65" t="s">
        <v>161</v>
      </c>
      <c r="L149" s="51" t="s">
        <v>40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66" t="s">
        <v>43</v>
      </c>
      <c r="F151" s="51" t="s">
        <v>64</v>
      </c>
      <c r="G151" s="43">
        <v>0.5</v>
      </c>
      <c r="H151" s="43">
        <v>0</v>
      </c>
      <c r="I151" s="43">
        <v>19.8</v>
      </c>
      <c r="J151" s="43">
        <v>81</v>
      </c>
      <c r="K151" s="65" t="s">
        <v>135</v>
      </c>
      <c r="L151" s="51" t="s">
        <v>136</v>
      </c>
    </row>
    <row r="152" spans="1:12" ht="1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3.7</v>
      </c>
      <c r="H152" s="43">
        <v>1.7</v>
      </c>
      <c r="I152" s="43">
        <v>20.9</v>
      </c>
      <c r="J152" s="43">
        <v>107.2</v>
      </c>
      <c r="K152" s="44">
        <v>8</v>
      </c>
      <c r="L152" s="51" t="s">
        <v>84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66" t="s">
        <v>163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107.1</v>
      </c>
      <c r="K154" s="65" t="s">
        <v>159</v>
      </c>
      <c r="L154" s="51" t="s">
        <v>164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v>790</v>
      </c>
      <c r="G156" s="19">
        <f t="shared" ref="G156:J156" si="38">SUM(G147:G155)</f>
        <v>39.049999999999997</v>
      </c>
      <c r="H156" s="19">
        <f t="shared" si="38"/>
        <v>21.07</v>
      </c>
      <c r="I156" s="19">
        <f t="shared" si="38"/>
        <v>82.919999999999987</v>
      </c>
      <c r="J156" s="19">
        <f t="shared" si="38"/>
        <v>670.7</v>
      </c>
      <c r="K156" s="25"/>
      <c r="L156" s="53" t="s">
        <v>162</v>
      </c>
    </row>
    <row r="157" spans="1:12" ht="15.75" thickBot="1">
      <c r="A157" s="29">
        <f>A139</f>
        <v>2</v>
      </c>
      <c r="B157" s="30">
        <f>B139</f>
        <v>8</v>
      </c>
      <c r="C157" s="57" t="s">
        <v>4</v>
      </c>
      <c r="D157" s="58"/>
      <c r="E157" s="31"/>
      <c r="F157" s="32">
        <f>F146+F156</f>
        <v>790</v>
      </c>
      <c r="G157" s="32">
        <f t="shared" ref="G157:J157" si="39">G146+G156</f>
        <v>39.049999999999997</v>
      </c>
      <c r="H157" s="32">
        <f t="shared" si="39"/>
        <v>21.07</v>
      </c>
      <c r="I157" s="32">
        <f t="shared" si="39"/>
        <v>82.919999999999987</v>
      </c>
      <c r="J157" s="32">
        <f t="shared" si="39"/>
        <v>670.7</v>
      </c>
      <c r="K157" s="32"/>
      <c r="L157" s="54" t="s">
        <v>162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40">SUM(G158:G164)</f>
        <v>0</v>
      </c>
      <c r="H165" s="19">
        <f t="shared" si="40"/>
        <v>0</v>
      </c>
      <c r="I165" s="19">
        <f t="shared" si="40"/>
        <v>0</v>
      </c>
      <c r="J165" s="19">
        <f t="shared" si="40"/>
        <v>0</v>
      </c>
      <c r="K165" s="25"/>
      <c r="L165" s="19">
        <f t="shared" ref="L165" si="41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66" t="s">
        <v>165</v>
      </c>
      <c r="F166" s="64" t="s">
        <v>74</v>
      </c>
      <c r="G166" s="43">
        <v>0.7</v>
      </c>
      <c r="H166" s="43">
        <v>0.1</v>
      </c>
      <c r="I166" s="43">
        <v>2.2999999999999998</v>
      </c>
      <c r="J166" s="43">
        <v>12.8</v>
      </c>
      <c r="K166" s="65" t="s">
        <v>166</v>
      </c>
      <c r="L166" s="51" t="s">
        <v>167</v>
      </c>
    </row>
    <row r="167" spans="1:12" ht="15">
      <c r="A167" s="23"/>
      <c r="B167" s="15"/>
      <c r="C167" s="11"/>
      <c r="D167" s="7" t="s">
        <v>27</v>
      </c>
      <c r="E167" s="66" t="s">
        <v>108</v>
      </c>
      <c r="F167" s="51" t="s">
        <v>109</v>
      </c>
      <c r="G167" s="43">
        <v>5.9</v>
      </c>
      <c r="H167" s="43">
        <v>7.2</v>
      </c>
      <c r="I167" s="43">
        <v>17</v>
      </c>
      <c r="J167" s="43">
        <v>156.75</v>
      </c>
      <c r="K167" s="65" t="s">
        <v>96</v>
      </c>
      <c r="L167" s="51" t="s">
        <v>97</v>
      </c>
    </row>
    <row r="168" spans="1:12" ht="15">
      <c r="A168" s="23"/>
      <c r="B168" s="15"/>
      <c r="C168" s="11"/>
      <c r="D168" s="7" t="s">
        <v>28</v>
      </c>
      <c r="E168" s="66" t="s">
        <v>169</v>
      </c>
      <c r="F168" s="51" t="s">
        <v>58</v>
      </c>
      <c r="G168" s="43">
        <v>3.6</v>
      </c>
      <c r="H168" s="43">
        <v>4.8</v>
      </c>
      <c r="I168" s="43">
        <v>36.4</v>
      </c>
      <c r="J168" s="43">
        <v>203.5</v>
      </c>
      <c r="K168" s="65" t="s">
        <v>170</v>
      </c>
      <c r="L168" s="51" t="s">
        <v>171</v>
      </c>
    </row>
    <row r="169" spans="1:12" ht="15">
      <c r="A169" s="23"/>
      <c r="B169" s="15"/>
      <c r="C169" s="11"/>
      <c r="D169" s="7" t="s">
        <v>29</v>
      </c>
      <c r="E169" s="66" t="s">
        <v>168</v>
      </c>
      <c r="F169" s="51" t="s">
        <v>60</v>
      </c>
      <c r="G169" s="43">
        <v>114.1</v>
      </c>
      <c r="H169" s="43">
        <v>5.7</v>
      </c>
      <c r="I169" s="43">
        <v>4.4000000000000004</v>
      </c>
      <c r="J169" s="43">
        <v>126.4</v>
      </c>
      <c r="K169" s="65" t="s">
        <v>61</v>
      </c>
      <c r="L169" s="51" t="s">
        <v>172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51" t="s">
        <v>64</v>
      </c>
      <c r="G170" s="43">
        <v>0.5</v>
      </c>
      <c r="H170" s="43">
        <v>0</v>
      </c>
      <c r="I170" s="43">
        <v>19.8</v>
      </c>
      <c r="J170" s="43">
        <v>81</v>
      </c>
      <c r="K170" s="65" t="s">
        <v>135</v>
      </c>
      <c r="L170" s="51" t="s">
        <v>136</v>
      </c>
    </row>
    <row r="171" spans="1:12" ht="1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3.7</v>
      </c>
      <c r="H171" s="43">
        <v>1.7</v>
      </c>
      <c r="I171" s="43">
        <v>20.9</v>
      </c>
      <c r="J171" s="43">
        <v>107.2</v>
      </c>
      <c r="K171" s="44">
        <v>8</v>
      </c>
      <c r="L171" s="51" t="s">
        <v>84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8" t="s">
        <v>24</v>
      </c>
      <c r="E173" s="66" t="s">
        <v>67</v>
      </c>
      <c r="F173" s="43">
        <v>230</v>
      </c>
      <c r="G173" s="43">
        <v>0.9</v>
      </c>
      <c r="H173" s="43">
        <v>0.9</v>
      </c>
      <c r="I173" s="43">
        <v>22.5</v>
      </c>
      <c r="J173" s="43">
        <v>100.4</v>
      </c>
      <c r="K173" s="65" t="s">
        <v>68</v>
      </c>
      <c r="L173" s="51" t="s">
        <v>173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v>1041.25</v>
      </c>
      <c r="G175" s="19">
        <f t="shared" ref="G175:J175" si="42">SUM(G166:G174)</f>
        <v>129.4</v>
      </c>
      <c r="H175" s="19">
        <f t="shared" si="42"/>
        <v>20.399999999999999</v>
      </c>
      <c r="I175" s="19">
        <f t="shared" si="42"/>
        <v>123.30000000000001</v>
      </c>
      <c r="J175" s="19">
        <f t="shared" si="42"/>
        <v>788.05000000000007</v>
      </c>
      <c r="K175" s="25"/>
      <c r="L175" s="53" t="s">
        <v>174</v>
      </c>
    </row>
    <row r="176" spans="1:12" ht="15.75" thickBot="1">
      <c r="A176" s="29">
        <f>A158</f>
        <v>2</v>
      </c>
      <c r="B176" s="30">
        <f>B158</f>
        <v>9</v>
      </c>
      <c r="C176" s="57" t="s">
        <v>4</v>
      </c>
      <c r="D176" s="58"/>
      <c r="E176" s="31"/>
      <c r="F176" s="32">
        <f>F165+F175</f>
        <v>1041.25</v>
      </c>
      <c r="G176" s="32">
        <f t="shared" ref="G176:J176" si="43">G165+G175</f>
        <v>129.4</v>
      </c>
      <c r="H176" s="32">
        <f t="shared" si="43"/>
        <v>20.399999999999999</v>
      </c>
      <c r="I176" s="32">
        <f t="shared" si="43"/>
        <v>123.30000000000001</v>
      </c>
      <c r="J176" s="32">
        <f t="shared" si="43"/>
        <v>788.05000000000007</v>
      </c>
      <c r="K176" s="32"/>
      <c r="L176" s="54" t="s">
        <v>174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4">SUM(G177:G183)</f>
        <v>0</v>
      </c>
      <c r="H184" s="19">
        <f t="shared" si="44"/>
        <v>0</v>
      </c>
      <c r="I184" s="19">
        <f t="shared" si="44"/>
        <v>0</v>
      </c>
      <c r="J184" s="19">
        <f t="shared" si="44"/>
        <v>0</v>
      </c>
      <c r="K184" s="25"/>
      <c r="L184" s="19">
        <f t="shared" ref="L184" si="45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66" t="s">
        <v>175</v>
      </c>
      <c r="F185" s="64" t="s">
        <v>74</v>
      </c>
      <c r="G185" s="43">
        <v>0.8</v>
      </c>
      <c r="H185" s="43">
        <v>2.7</v>
      </c>
      <c r="I185" s="43">
        <v>4.5999999999999996</v>
      </c>
      <c r="J185" s="43">
        <v>45.6</v>
      </c>
      <c r="K185" s="65" t="s">
        <v>140</v>
      </c>
      <c r="L185" s="51" t="s">
        <v>176</v>
      </c>
    </row>
    <row r="186" spans="1:12" ht="15">
      <c r="A186" s="23"/>
      <c r="B186" s="15"/>
      <c r="C186" s="11"/>
      <c r="D186" s="7" t="s">
        <v>27</v>
      </c>
      <c r="E186" s="66" t="s">
        <v>141</v>
      </c>
      <c r="F186" s="51" t="s">
        <v>55</v>
      </c>
      <c r="G186" s="43">
        <v>8.35</v>
      </c>
      <c r="H186" s="43">
        <v>5.75</v>
      </c>
      <c r="I186" s="43">
        <v>20.350000000000001</v>
      </c>
      <c r="J186" s="43">
        <v>166.4</v>
      </c>
      <c r="K186" s="65" t="s">
        <v>142</v>
      </c>
      <c r="L186" s="51" t="s">
        <v>177</v>
      </c>
    </row>
    <row r="187" spans="1:12" ht="15">
      <c r="A187" s="23"/>
      <c r="B187" s="15"/>
      <c r="C187" s="11"/>
      <c r="D187" s="7" t="s">
        <v>28</v>
      </c>
      <c r="E187" s="42" t="s">
        <v>47</v>
      </c>
      <c r="F187" s="51" t="s">
        <v>58</v>
      </c>
      <c r="G187" s="43">
        <v>3.2</v>
      </c>
      <c r="H187" s="43">
        <v>5.2</v>
      </c>
      <c r="I187" s="43">
        <v>19.8</v>
      </c>
      <c r="J187" s="43">
        <v>139.4</v>
      </c>
      <c r="K187" s="65" t="s">
        <v>178</v>
      </c>
      <c r="L187" s="51" t="s">
        <v>179</v>
      </c>
    </row>
    <row r="188" spans="1:12" ht="15">
      <c r="A188" s="23"/>
      <c r="B188" s="15"/>
      <c r="C188" s="11"/>
      <c r="D188" s="7" t="s">
        <v>29</v>
      </c>
      <c r="E188" s="66" t="s">
        <v>180</v>
      </c>
      <c r="F188" s="51" t="s">
        <v>60</v>
      </c>
      <c r="G188" s="43">
        <v>13.7</v>
      </c>
      <c r="H188" s="43">
        <v>7.4</v>
      </c>
      <c r="I188" s="43">
        <v>6.3</v>
      </c>
      <c r="J188" s="43">
        <v>147.1</v>
      </c>
      <c r="K188" s="65" t="s">
        <v>178</v>
      </c>
      <c r="L188" s="51" t="s">
        <v>181</v>
      </c>
    </row>
    <row r="189" spans="1:12" ht="15">
      <c r="A189" s="23"/>
      <c r="B189" s="15"/>
      <c r="C189" s="11"/>
      <c r="D189" s="7" t="s">
        <v>30</v>
      </c>
      <c r="E189" s="66" t="s">
        <v>63</v>
      </c>
      <c r="F189" s="51" t="s">
        <v>64</v>
      </c>
      <c r="G189" s="43">
        <v>0.2</v>
      </c>
      <c r="H189" s="43">
        <v>0</v>
      </c>
      <c r="I189" s="43">
        <v>6.5</v>
      </c>
      <c r="J189" s="43">
        <v>26.8</v>
      </c>
      <c r="K189" s="65" t="s">
        <v>119</v>
      </c>
      <c r="L189" s="51" t="s">
        <v>120</v>
      </c>
    </row>
    <row r="190" spans="1:12" ht="1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3.7</v>
      </c>
      <c r="H190" s="43">
        <v>1.7</v>
      </c>
      <c r="I190" s="43">
        <v>20.9</v>
      </c>
      <c r="J190" s="43">
        <v>107.2</v>
      </c>
      <c r="K190" s="44">
        <v>8</v>
      </c>
      <c r="L190" s="51" t="s">
        <v>84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66" t="s">
        <v>182</v>
      </c>
      <c r="F192" s="43">
        <v>30</v>
      </c>
      <c r="G192" s="43">
        <v>7</v>
      </c>
      <c r="H192" s="43">
        <v>8.8000000000000007</v>
      </c>
      <c r="I192" s="43">
        <v>0</v>
      </c>
      <c r="J192" s="43">
        <v>107.1</v>
      </c>
      <c r="K192" s="65" t="s">
        <v>159</v>
      </c>
      <c r="L192" s="51" t="s">
        <v>164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v>640</v>
      </c>
      <c r="G194" s="19">
        <f t="shared" ref="G194:J194" si="46">SUM(G185:G193)</f>
        <v>36.950000000000003</v>
      </c>
      <c r="H194" s="19">
        <f t="shared" si="46"/>
        <v>31.549999999999997</v>
      </c>
      <c r="I194" s="19">
        <f t="shared" si="46"/>
        <v>78.449999999999989</v>
      </c>
      <c r="J194" s="19">
        <f t="shared" si="46"/>
        <v>739.6</v>
      </c>
      <c r="K194" s="25"/>
      <c r="L194" s="53" t="s">
        <v>183</v>
      </c>
    </row>
    <row r="195" spans="1:12" ht="15.75" thickBot="1">
      <c r="A195" s="29">
        <f>A177</f>
        <v>2</v>
      </c>
      <c r="B195" s="30">
        <f>B177</f>
        <v>10</v>
      </c>
      <c r="C195" s="57" t="s">
        <v>4</v>
      </c>
      <c r="D195" s="58"/>
      <c r="E195" s="31"/>
      <c r="F195" s="32">
        <f>F184+F194</f>
        <v>640</v>
      </c>
      <c r="G195" s="32">
        <f t="shared" ref="G195:J195" si="47">G184+G194</f>
        <v>36.950000000000003</v>
      </c>
      <c r="H195" s="32">
        <f t="shared" si="47"/>
        <v>31.549999999999997</v>
      </c>
      <c r="I195" s="32">
        <f t="shared" si="47"/>
        <v>78.449999999999989</v>
      </c>
      <c r="J195" s="32">
        <f t="shared" si="47"/>
        <v>739.6</v>
      </c>
      <c r="K195" s="32"/>
      <c r="L195" s="54" t="s">
        <v>183</v>
      </c>
    </row>
    <row r="196" spans="1:12" ht="13.5" thickBot="1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816.67499999999995</v>
      </c>
      <c r="G196" s="34">
        <f t="shared" ref="G196:J196" si="48">(G24+G43+G62+G81+G100+G119+G138+G157+G176+G195)/(IF(G24=0,0,1)+IF(G43=0,0,1)+IF(G62=0,0,1)+IF(G81=0,0,1)+IF(G100=0,0,1)+IF(G119=0,0,1)+IF(G138=0,0,1)+IF(G157=0,0,1)+IF(G176=0,0,1)+IF(G195=0,0,1))</f>
        <v>45.704999999999998</v>
      </c>
      <c r="H196" s="34">
        <f t="shared" si="48"/>
        <v>25.713999999999999</v>
      </c>
      <c r="I196" s="34">
        <f t="shared" si="48"/>
        <v>97.224999999999994</v>
      </c>
      <c r="J196" s="34">
        <f t="shared" si="48"/>
        <v>742.08999999999992</v>
      </c>
      <c r="K196" s="34"/>
      <c r="L196" s="55" t="s">
        <v>184</v>
      </c>
    </row>
    <row r="197" spans="1:12">
      <c r="L197" s="56" t="s">
        <v>185</v>
      </c>
    </row>
  </sheetData>
  <mergeCells count="14"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2024-09-11T07:16:37Z</cp:lastPrinted>
  <dcterms:created xsi:type="dcterms:W3CDTF">2022-05-16T14:23:56Z</dcterms:created>
  <dcterms:modified xsi:type="dcterms:W3CDTF">2024-09-11T07:39:44Z</dcterms:modified>
</cp:coreProperties>
</file>